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anela\USRG\USRG\REGULAÇÃO ECONÔMICA\11. GERENCIAL REG. ECONÔMICA\ATENDIMENTO LEI 20253\ATENDIMENTO A LEI 20253_2020\Lei 20.253 - RSU\Municipio Indianópolis\Artigo 2º - Publicação Histórico Reajustes\"/>
    </mc:Choice>
  </mc:AlternateContent>
  <xr:revisionPtr revIDLastSave="0" documentId="8_{FF939706-DD5D-405F-96B6-85A9EC01312E}" xr6:coauthVersionLast="47" xr6:coauthVersionMax="47" xr10:uidLastSave="{00000000-0000-0000-0000-000000000000}"/>
  <bookViews>
    <workbookView xWindow="-27180" yWindow="705" windowWidth="27180" windowHeight="15420"/>
  </bookViews>
  <sheets>
    <sheet name="Indianópol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E28" i="1"/>
  <c r="E27" i="1"/>
  <c r="G13" i="1"/>
  <c r="E26" i="1"/>
  <c r="E25" i="1"/>
  <c r="E24" i="1"/>
  <c r="E22" i="1"/>
  <c r="E21" i="1"/>
  <c r="G8" i="1"/>
</calcChain>
</file>

<file path=xl/sharedStrings.xml><?xml version="1.0" encoding="utf-8"?>
<sst xmlns="http://schemas.openxmlformats.org/spreadsheetml/2006/main" count="54" uniqueCount="41">
  <si>
    <t>ATENDIMENTO A LEI 20.253/2020</t>
  </si>
  <si>
    <t>CONTRATO</t>
  </si>
  <si>
    <t>MUNICÍPIO</t>
  </si>
  <si>
    <t>TIPO DE CONTRATO</t>
  </si>
  <si>
    <t>OBJETO</t>
  </si>
  <si>
    <t>VIGÊNCIA</t>
  </si>
  <si>
    <t>INÍCIO (DD/MM/AA)</t>
  </si>
  <si>
    <t>TÉRMINO (DD/MM/AA)</t>
  </si>
  <si>
    <t>150/2015</t>
  </si>
  <si>
    <t>Indianópolis</t>
  </si>
  <si>
    <t xml:space="preserve">Programa </t>
  </si>
  <si>
    <t>Execução dos serviços públicos de recebimento, tratamento e disposição final de resíduos sólidos urbanos no aterro sanitário do município de Cianorte gerados no município de Indianópolis.</t>
  </si>
  <si>
    <t>HISTÓRICO DE REAJUSTES</t>
  </si>
  <si>
    <t>ÍNDICE DE INFLAÇÃO¹</t>
  </si>
  <si>
    <t>PERÍODO AQUISITIVO</t>
  </si>
  <si>
    <t>ÍNDICE DE REAJUSTE ²</t>
  </si>
  <si>
    <t>FORMA DE COBRANÇA
(R$/tonelada)</t>
  </si>
  <si>
    <t>RESOLUÇÃO HOMOGATÓRIA</t>
  </si>
  <si>
    <t>AUTORIZAÇÃO PREFEITURA</t>
  </si>
  <si>
    <t xml:space="preserve">ÍNICIO </t>
  </si>
  <si>
    <t>FIM</t>
  </si>
  <si>
    <t>IGPM</t>
  </si>
  <si>
    <t>DIOE Nº 9770/2016</t>
  </si>
  <si>
    <t>---</t>
  </si>
  <si>
    <t>12/2018-AGEPAR</t>
  </si>
  <si>
    <t>10/2021-AGEPAR</t>
  </si>
  <si>
    <t>OFÍCIO Nº 058/2021</t>
  </si>
  <si>
    <t>35/2021-AGEPAR</t>
  </si>
  <si>
    <t>DECRETO Nº 002/2022</t>
  </si>
  <si>
    <t>¹ Fonte: Fundação Getúlio Vargas (FGV)</t>
  </si>
  <si>
    <t>² Memória de cálculo índice de reajuste:</t>
  </si>
  <si>
    <t>PERÍODO DE REFERÊNCIA</t>
  </si>
  <si>
    <t>NÚMERO ÍNDICE 
IGPM</t>
  </si>
  <si>
    <t>ÍNDICE DE REAJUSTE*</t>
  </si>
  <si>
    <t xml:space="preserve">* Fórmula: </t>
  </si>
  <si>
    <t>21/2024-AGEPAR</t>
  </si>
  <si>
    <t>DECRETO Nº 090/2024</t>
  </si>
  <si>
    <t>39/2024-AGEPAR</t>
  </si>
  <si>
    <t>DECRETO Nº 116/2024</t>
  </si>
  <si>
    <t>43/2025-AGEPAR</t>
  </si>
  <si>
    <t>DECRETO Nº 106/2025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</si>
</sst>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"/>
    <numFmt numFmtId="166" formatCode="0.0000%"/>
    <numFmt numFmtId="167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0" fillId="0" borderId="0" xfId="0" applyFont="1"/>
    <xf numFmtId="0" fontId="3" fillId="0" borderId="0" xfId="0" applyFont="1" applyFill="1" applyAlignment="1">
      <alignment horizontal="center"/>
    </xf>
    <xf numFmtId="0" fontId="0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17" fontId="0" fillId="0" borderId="0" xfId="0" applyNumberFormat="1" applyFont="1" applyFill="1" applyAlignment="1">
      <alignment horizontal="center"/>
    </xf>
    <xf numFmtId="10" fontId="0" fillId="0" borderId="0" xfId="0" applyNumberFormat="1" applyFont="1"/>
    <xf numFmtId="43" fontId="1" fillId="0" borderId="0" xfId="3" applyFont="1" applyFill="1" applyAlignment="1">
      <alignment horizontal="center"/>
    </xf>
    <xf numFmtId="0" fontId="0" fillId="0" borderId="0" xfId="0" quotePrefix="1" applyFont="1" applyFill="1" applyAlignment="1">
      <alignment horizontal="center"/>
    </xf>
    <xf numFmtId="14" fontId="0" fillId="0" borderId="0" xfId="0" quotePrefix="1" applyNumberFormat="1" applyFont="1" applyFill="1" applyAlignment="1">
      <alignment horizontal="center"/>
    </xf>
    <xf numFmtId="14" fontId="0" fillId="0" borderId="0" xfId="0" applyNumberFormat="1" applyFont="1" applyAlignment="1">
      <alignment horizontal="center"/>
    </xf>
    <xf numFmtId="43" fontId="1" fillId="0" borderId="0" xfId="3" applyFont="1"/>
    <xf numFmtId="0" fontId="0" fillId="0" borderId="0" xfId="0" applyFont="1" applyFill="1" applyAlignment="1">
      <alignment horizontal="center"/>
    </xf>
    <xf numFmtId="10" fontId="0" fillId="0" borderId="0" xfId="0" applyNumberFormat="1" applyFont="1" applyFill="1"/>
    <xf numFmtId="43" fontId="1" fillId="0" borderId="0" xfId="3" applyFont="1" applyFill="1"/>
    <xf numFmtId="17" fontId="0" fillId="0" borderId="0" xfId="0" applyNumberFormat="1" applyFont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" fontId="7" fillId="0" borderId="0" xfId="0" applyNumberFormat="1" applyFont="1" applyFill="1" applyAlignment="1">
      <alignment horizontal="center"/>
    </xf>
    <xf numFmtId="10" fontId="7" fillId="0" borderId="0" xfId="2" applyNumberFormat="1" applyFont="1" applyFill="1" applyAlignment="1">
      <alignment horizontal="center"/>
    </xf>
    <xf numFmtId="17" fontId="0" fillId="0" borderId="0" xfId="0" applyNumberFormat="1" applyFont="1" applyFill="1"/>
    <xf numFmtId="2" fontId="0" fillId="0" borderId="0" xfId="0" applyNumberFormat="1" applyFont="1" applyFill="1"/>
    <xf numFmtId="17" fontId="0" fillId="0" borderId="0" xfId="0" applyNumberFormat="1" applyFont="1"/>
    <xf numFmtId="2" fontId="0" fillId="0" borderId="0" xfId="0" applyNumberFormat="1" applyFont="1"/>
    <xf numFmtId="43" fontId="0" fillId="0" borderId="0" xfId="0" applyNumberFormat="1" applyFont="1"/>
    <xf numFmtId="0" fontId="9" fillId="0" borderId="0" xfId="0" applyFont="1" applyFill="1"/>
    <xf numFmtId="49" fontId="10" fillId="2" borderId="2" xfId="1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center" vertical="center" wrapText="1"/>
    </xf>
    <xf numFmtId="14" fontId="10" fillId="2" borderId="2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Continuous" vertical="justify"/>
    </xf>
    <xf numFmtId="0" fontId="12" fillId="0" borderId="0" xfId="0" applyFont="1" applyFill="1" applyAlignment="1">
      <alignment horizontal="centerContinuous" vertical="justify"/>
    </xf>
    <xf numFmtId="166" fontId="7" fillId="0" borderId="0" xfId="2" applyNumberFormat="1" applyFont="1" applyFill="1" applyAlignment="1">
      <alignment horizontal="center"/>
    </xf>
    <xf numFmtId="166" fontId="0" fillId="0" borderId="0" xfId="0" applyNumberFormat="1" applyFont="1"/>
    <xf numFmtId="167" fontId="7" fillId="0" borderId="0" xfId="0" applyNumberFormat="1" applyFont="1" applyFill="1" applyAlignment="1">
      <alignment horizontal="center"/>
    </xf>
    <xf numFmtId="166" fontId="0" fillId="0" borderId="0" xfId="0" applyNumberFormat="1" applyFont="1" applyFill="1"/>
    <xf numFmtId="43" fontId="1" fillId="0" borderId="0" xfId="3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justify" wrapText="1"/>
    </xf>
    <xf numFmtId="0" fontId="10" fillId="2" borderId="4" xfId="1" applyFont="1" applyFill="1" applyBorder="1" applyAlignment="1">
      <alignment horizontal="justify" wrapText="1"/>
    </xf>
  </cellXfs>
  <cellStyles count="4">
    <cellStyle name="Normal" xfId="0" builtinId="0"/>
    <cellStyle name="Normal 2" xfId="1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600075</xdr:colOff>
      <xdr:row>29</xdr:row>
      <xdr:rowOff>85725</xdr:rowOff>
    </xdr:from>
    <xdr:ext cx="5817298" cy="2952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CD0A6ACD-79B8-46F3-827E-6FCD0D7AB1D8}"/>
                </a:ext>
              </a:extLst>
            </xdr:cNvPr>
            <xdr:cNvSpPr txBox="1"/>
          </xdr:nvSpPr>
          <xdr:spPr>
            <a:xfrm>
              <a:off x="723900" y="6362700"/>
              <a:ext cx="5817298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mero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í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ndice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ê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s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imediatamente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anterior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à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data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pedido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reajuste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mero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í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ndice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ltimo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reajuste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concedido</m:t>
                        </m:r>
                      </m:den>
                    </m:f>
                    <m:r>
                      <a:rPr lang="pt-BR" sz="80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pt-BR" sz="8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1×100</m:t>
                    </m:r>
                  </m:oMath>
                </m:oMathPara>
              </a14:m>
              <a:endParaRPr lang="pt-BR" sz="1100" i="0">
                <a:latin typeface="+mn-lt"/>
              </a:endParaRPr>
            </a:p>
          </xdr:txBody>
        </xdr:sp>
      </mc:Choice>
      <mc:Fallback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CD0A6ACD-79B8-46F3-827E-6FCD0D7AB1D8}"/>
                </a:ext>
              </a:extLst>
            </xdr:cNvPr>
            <xdr:cNvSpPr txBox="1"/>
          </xdr:nvSpPr>
          <xdr:spPr>
            <a:xfrm>
              <a:off x="723900" y="6362700"/>
              <a:ext cx="5817298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800" i="0">
                  <a:latin typeface="Cambria Math" panose="02040503050406030204" pitchFamily="18" charset="0"/>
                </a:rPr>
                <a:t>(</a:t>
              </a:r>
              <a:r>
                <a:rPr lang="pt-BR" sz="800" b="0" i="0">
                  <a:latin typeface="Cambria Math" panose="02040503050406030204" pitchFamily="18" charset="0"/>
                </a:rPr>
                <a:t>Número índice do mês imediatamente anterior à data do pedido de reajuste)/(Número índice do último reajuste concedido)</a:t>
              </a:r>
              <a:r>
                <a:rPr lang="pt-BR" sz="8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pt-BR" sz="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1×100</a:t>
              </a:r>
              <a:endParaRPr lang="pt-BR" sz="1100" i="0">
                <a:latin typeface="+mn-lt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K52"/>
  <sheetViews>
    <sheetView showGridLines="0" tabSelected="1" topLeftCell="A7" zoomScaleNormal="100" zoomScaleSheetLayoutView="115" workbookViewId="0">
      <selection activeCell="F29" sqref="F29"/>
    </sheetView>
  </sheetViews>
  <sheetFormatPr defaultRowHeight="15" x14ac:dyDescent="0.25"/>
  <cols>
    <col min="1" max="1" width="1.85546875" style="2" customWidth="1"/>
    <col min="2" max="2" width="19" style="2" customWidth="1"/>
    <col min="3" max="3" width="16.28515625" style="2" customWidth="1"/>
    <col min="4" max="5" width="13.42578125" style="2" customWidth="1"/>
    <col min="6" max="6" width="18" style="2" customWidth="1"/>
    <col min="7" max="7" width="23.140625" style="2" customWidth="1"/>
    <col min="8" max="8" width="17" style="2" customWidth="1"/>
    <col min="9" max="9" width="23" style="2" customWidth="1"/>
    <col min="10" max="10" width="16.5703125" style="2" customWidth="1"/>
    <col min="11" max="16384" width="9.140625" style="2"/>
  </cols>
  <sheetData>
    <row r="1" spans="2:11" x14ac:dyDescent="0.25">
      <c r="B1" s="1"/>
    </row>
    <row r="2" spans="2:11" x14ac:dyDescent="0.25">
      <c r="B2" s="36" t="s">
        <v>0</v>
      </c>
      <c r="C2" s="36"/>
      <c r="D2" s="36"/>
      <c r="E2" s="36"/>
      <c r="F2" s="36"/>
      <c r="G2" s="36"/>
      <c r="H2" s="36"/>
      <c r="I2" s="37"/>
    </row>
    <row r="3" spans="2:11" s="4" customFormat="1" x14ac:dyDescent="0.25">
      <c r="B3" s="3"/>
      <c r="C3" s="3"/>
      <c r="D3" s="3"/>
      <c r="E3" s="3"/>
      <c r="F3" s="3"/>
      <c r="G3" s="3"/>
      <c r="H3" s="3"/>
    </row>
    <row r="4" spans="2:11" ht="30" x14ac:dyDescent="0.25">
      <c r="B4" s="35" t="s">
        <v>1</v>
      </c>
      <c r="C4" s="35" t="s">
        <v>2</v>
      </c>
      <c r="D4" s="5" t="s">
        <v>3</v>
      </c>
      <c r="E4" s="44" t="s">
        <v>4</v>
      </c>
      <c r="F4" s="44" t="s">
        <v>5</v>
      </c>
      <c r="G4" s="5" t="s">
        <v>5</v>
      </c>
      <c r="H4" s="5" t="s">
        <v>6</v>
      </c>
      <c r="I4" s="5" t="s">
        <v>7</v>
      </c>
    </row>
    <row r="5" spans="2:11" ht="92.25" customHeight="1" x14ac:dyDescent="0.25">
      <c r="B5" s="32" t="s">
        <v>8</v>
      </c>
      <c r="C5" s="33" t="s">
        <v>9</v>
      </c>
      <c r="D5" s="33" t="s">
        <v>10</v>
      </c>
      <c r="E5" s="45" t="s">
        <v>11</v>
      </c>
      <c r="F5" s="46">
        <v>-6.624657534246575</v>
      </c>
      <c r="G5" s="34">
        <v>44627</v>
      </c>
      <c r="H5" s="34">
        <v>42209</v>
      </c>
      <c r="I5" s="34">
        <v>44627</v>
      </c>
    </row>
    <row r="6" spans="2:11" ht="15" customHeight="1" x14ac:dyDescent="0.25">
      <c r="B6" s="43" t="s">
        <v>12</v>
      </c>
      <c r="C6" s="43" t="s">
        <v>13</v>
      </c>
      <c r="D6" s="43" t="s">
        <v>14</v>
      </c>
      <c r="E6" s="43"/>
      <c r="F6" s="43" t="s">
        <v>15</v>
      </c>
      <c r="G6" s="43" t="s">
        <v>16</v>
      </c>
      <c r="H6" s="43" t="s">
        <v>17</v>
      </c>
      <c r="I6" s="43" t="s">
        <v>18</v>
      </c>
    </row>
    <row r="7" spans="2:11" x14ac:dyDescent="0.25">
      <c r="B7" s="43"/>
      <c r="C7" s="43"/>
      <c r="D7" s="6" t="s">
        <v>19</v>
      </c>
      <c r="E7" s="6" t="s">
        <v>20</v>
      </c>
      <c r="F7" s="43"/>
      <c r="G7" s="43"/>
      <c r="H7" s="43"/>
      <c r="I7" s="43"/>
    </row>
    <row r="8" spans="2:11" x14ac:dyDescent="0.25">
      <c r="B8" s="7">
        <v>2016</v>
      </c>
      <c r="C8" s="8" t="s">
        <v>21</v>
      </c>
      <c r="D8" s="9">
        <v>42186</v>
      </c>
      <c r="E8" s="9">
        <v>42522</v>
      </c>
      <c r="F8" s="10">
        <v>0.1163</v>
      </c>
      <c r="G8" s="11">
        <f>G7/(1+F7)</f>
        <v>0</v>
      </c>
      <c r="H8" s="12" t="s">
        <v>22</v>
      </c>
      <c r="I8" s="13" t="s">
        <v>23</v>
      </c>
    </row>
    <row r="9" spans="2:11" x14ac:dyDescent="0.25">
      <c r="B9" s="7">
        <v>2018</v>
      </c>
      <c r="C9" s="14" t="s">
        <v>21</v>
      </c>
      <c r="D9" s="9">
        <v>42552</v>
      </c>
      <c r="E9" s="9">
        <v>43252</v>
      </c>
      <c r="F9" s="10">
        <v>5.8999999999999997E-2</v>
      </c>
      <c r="G9" s="15">
        <v>159.6</v>
      </c>
      <c r="H9" s="9" t="s">
        <v>24</v>
      </c>
      <c r="I9" s="8">
        <v>43426</v>
      </c>
    </row>
    <row r="10" spans="2:11" x14ac:dyDescent="0.25">
      <c r="B10" s="16">
        <v>2020</v>
      </c>
      <c r="C10" s="8" t="s">
        <v>21</v>
      </c>
      <c r="D10" s="9">
        <v>43313</v>
      </c>
      <c r="E10" s="9">
        <v>43983</v>
      </c>
      <c r="F10" s="17">
        <v>0.13724</v>
      </c>
      <c r="G10" s="18">
        <v>181.5</v>
      </c>
      <c r="H10" s="16" t="s">
        <v>25</v>
      </c>
      <c r="I10" s="8" t="s">
        <v>26</v>
      </c>
      <c r="J10" s="4"/>
      <c r="K10" s="4"/>
    </row>
    <row r="11" spans="2:11" ht="14.25" customHeight="1" x14ac:dyDescent="0.25">
      <c r="B11" s="7">
        <v>2021</v>
      </c>
      <c r="C11" s="14" t="s">
        <v>21</v>
      </c>
      <c r="D11" s="19">
        <v>44013</v>
      </c>
      <c r="E11" s="19">
        <v>44348</v>
      </c>
      <c r="F11" s="10">
        <v>0.35751339999999998</v>
      </c>
      <c r="G11" s="15">
        <v>246.38868209999998</v>
      </c>
      <c r="H11" s="7" t="s">
        <v>27</v>
      </c>
      <c r="I11" s="14" t="s">
        <v>28</v>
      </c>
      <c r="J11" s="4"/>
      <c r="K11" s="4"/>
    </row>
    <row r="12" spans="2:11" ht="14.25" customHeight="1" x14ac:dyDescent="0.25">
      <c r="B12" s="16">
        <v>2022</v>
      </c>
      <c r="C12" s="14" t="s">
        <v>21</v>
      </c>
      <c r="D12" s="19">
        <v>44378</v>
      </c>
      <c r="E12" s="19">
        <v>44713</v>
      </c>
      <c r="F12" s="39">
        <v>0.107042</v>
      </c>
      <c r="G12" s="15">
        <v>272.76</v>
      </c>
      <c r="H12" s="7" t="s">
        <v>35</v>
      </c>
      <c r="I12" s="14" t="s">
        <v>36</v>
      </c>
      <c r="J12" s="4"/>
      <c r="K12" s="4"/>
    </row>
    <row r="13" spans="2:11" ht="14.25" customHeight="1" x14ac:dyDescent="0.25">
      <c r="B13" s="16">
        <v>2023</v>
      </c>
      <c r="C13" s="14" t="s">
        <v>21</v>
      </c>
      <c r="D13" s="19">
        <v>44743</v>
      </c>
      <c r="E13" s="19">
        <v>45078</v>
      </c>
      <c r="F13" s="39">
        <v>-6.8564E-2</v>
      </c>
      <c r="G13" s="15">
        <f>G12*(1+F13)</f>
        <v>254.05848336</v>
      </c>
      <c r="H13" s="7" t="s">
        <v>35</v>
      </c>
      <c r="I13" s="14" t="s">
        <v>36</v>
      </c>
      <c r="J13" s="4"/>
      <c r="K13" s="4"/>
    </row>
    <row r="14" spans="2:11" ht="15.75" customHeight="1" x14ac:dyDescent="0.25">
      <c r="B14" s="7">
        <v>2024</v>
      </c>
      <c r="C14" s="14" t="s">
        <v>21</v>
      </c>
      <c r="D14" s="19">
        <v>45108</v>
      </c>
      <c r="E14" s="19">
        <v>45444</v>
      </c>
      <c r="F14" s="39">
        <v>2.4503E-2</v>
      </c>
      <c r="G14" s="42">
        <v>260.29367837777005</v>
      </c>
      <c r="H14" s="7" t="s">
        <v>37</v>
      </c>
      <c r="I14" s="14" t="s">
        <v>38</v>
      </c>
      <c r="J14" s="4"/>
      <c r="K14" s="4"/>
    </row>
    <row r="15" spans="2:11" ht="15.75" customHeight="1" x14ac:dyDescent="0.25">
      <c r="B15" s="16">
        <v>2025</v>
      </c>
      <c r="C15" s="14" t="s">
        <v>21</v>
      </c>
      <c r="D15" s="19">
        <v>45474</v>
      </c>
      <c r="E15" s="19">
        <v>45809</v>
      </c>
      <c r="F15" s="39">
        <v>4.3866000000000002E-2</v>
      </c>
      <c r="G15" s="42">
        <v>271.7</v>
      </c>
      <c r="H15" s="7" t="s">
        <v>39</v>
      </c>
      <c r="I15" s="14" t="s">
        <v>40</v>
      </c>
      <c r="J15" s="4"/>
      <c r="K15" s="4"/>
    </row>
    <row r="16" spans="2:11" x14ac:dyDescent="0.25">
      <c r="B16" s="20" t="s">
        <v>29</v>
      </c>
      <c r="C16" s="4"/>
      <c r="D16" s="4"/>
      <c r="E16" s="4"/>
      <c r="F16" s="41"/>
      <c r="G16" s="4"/>
      <c r="H16" s="4"/>
      <c r="I16" s="4"/>
      <c r="J16" s="4"/>
      <c r="K16" s="4"/>
    </row>
    <row r="17" spans="2:11" x14ac:dyDescent="0.25">
      <c r="B17" s="20" t="s">
        <v>30</v>
      </c>
      <c r="C17" s="4"/>
      <c r="D17" s="4"/>
      <c r="E17" s="4"/>
      <c r="F17" s="4"/>
      <c r="G17" s="4"/>
      <c r="H17" s="4"/>
      <c r="I17" s="4"/>
      <c r="J17" s="4"/>
      <c r="K17" s="4"/>
    </row>
    <row r="18" spans="2:11" ht="6" customHeight="1" x14ac:dyDescent="0.25">
      <c r="B18" s="21"/>
      <c r="C18" s="21"/>
      <c r="D18" s="21"/>
      <c r="E18" s="21"/>
      <c r="F18" s="4"/>
      <c r="G18" s="4"/>
      <c r="H18" s="4"/>
      <c r="I18" s="4"/>
      <c r="J18" s="4"/>
      <c r="K18" s="4"/>
    </row>
    <row r="19" spans="2:11" ht="22.5" x14ac:dyDescent="0.25">
      <c r="B19" s="22" t="s">
        <v>12</v>
      </c>
      <c r="C19" s="22" t="s">
        <v>31</v>
      </c>
      <c r="D19" s="22" t="s">
        <v>32</v>
      </c>
      <c r="E19" s="22" t="s">
        <v>33</v>
      </c>
    </row>
    <row r="20" spans="2:11" x14ac:dyDescent="0.25">
      <c r="B20" s="23">
        <v>2015</v>
      </c>
      <c r="C20" s="24">
        <v>42186</v>
      </c>
      <c r="D20" s="40">
        <v>586.42600000000004</v>
      </c>
      <c r="E20" s="25" t="s">
        <v>23</v>
      </c>
      <c r="G20" s="4"/>
      <c r="H20" s="26"/>
      <c r="I20" s="27"/>
      <c r="J20" s="17"/>
    </row>
    <row r="21" spans="2:11" x14ac:dyDescent="0.25">
      <c r="B21" s="23">
        <v>2016</v>
      </c>
      <c r="C21" s="24">
        <v>42552</v>
      </c>
      <c r="D21" s="40">
        <v>654.64099999999996</v>
      </c>
      <c r="E21" s="25">
        <f>D21/D20-1</f>
        <v>0.11632328716666707</v>
      </c>
      <c r="H21" s="28"/>
      <c r="I21" s="29"/>
      <c r="J21" s="10"/>
    </row>
    <row r="22" spans="2:11" x14ac:dyDescent="0.25">
      <c r="B22" s="23">
        <v>2018</v>
      </c>
      <c r="C22" s="24">
        <v>43252</v>
      </c>
      <c r="D22" s="40">
        <v>693.28700000000003</v>
      </c>
      <c r="E22" s="25">
        <f>D22/D21-1</f>
        <v>5.9033882692957063E-2</v>
      </c>
      <c r="G22" s="4"/>
      <c r="H22" s="26"/>
      <c r="I22" s="27"/>
      <c r="J22" s="17"/>
    </row>
    <row r="23" spans="2:11" x14ac:dyDescent="0.25">
      <c r="B23" s="23">
        <v>2019</v>
      </c>
      <c r="C23" s="24">
        <v>43282</v>
      </c>
      <c r="D23" s="40">
        <v>696.8</v>
      </c>
      <c r="E23" s="25" t="s">
        <v>23</v>
      </c>
      <c r="H23" s="28"/>
      <c r="I23" s="29"/>
      <c r="J23" s="10"/>
    </row>
    <row r="24" spans="2:11" x14ac:dyDescent="0.25">
      <c r="B24" s="23">
        <v>2020</v>
      </c>
      <c r="C24" s="24">
        <v>43983</v>
      </c>
      <c r="D24" s="40">
        <v>792.42899999999997</v>
      </c>
      <c r="E24" s="25">
        <f t="shared" ref="E24:E29" si="0">D24/D23-1</f>
        <v>0.13724024110218136</v>
      </c>
      <c r="H24" s="28"/>
      <c r="I24" s="29"/>
      <c r="J24" s="10"/>
    </row>
    <row r="25" spans="2:11" x14ac:dyDescent="0.25">
      <c r="B25" s="23">
        <v>2021</v>
      </c>
      <c r="C25" s="24">
        <v>44348</v>
      </c>
      <c r="D25" s="40">
        <v>1075.7329999999999</v>
      </c>
      <c r="E25" s="25">
        <f t="shared" si="0"/>
        <v>0.35751341760586741</v>
      </c>
      <c r="H25" s="28"/>
      <c r="I25" s="29"/>
      <c r="J25" s="30"/>
    </row>
    <row r="26" spans="2:11" x14ac:dyDescent="0.25">
      <c r="B26" s="23">
        <v>2022</v>
      </c>
      <c r="C26" s="24">
        <v>44713</v>
      </c>
      <c r="D26" s="40">
        <v>1190.8820000000001</v>
      </c>
      <c r="E26" s="38">
        <f t="shared" si="0"/>
        <v>0.10704236088323049</v>
      </c>
      <c r="H26" s="28"/>
      <c r="I26" s="29"/>
      <c r="J26" s="30"/>
    </row>
    <row r="27" spans="2:11" x14ac:dyDescent="0.25">
      <c r="B27" s="23">
        <v>2023</v>
      </c>
      <c r="C27" s="24">
        <v>45078</v>
      </c>
      <c r="D27" s="40">
        <v>1109.23</v>
      </c>
      <c r="E27" s="38">
        <f t="shared" si="0"/>
        <v>-6.8564307798757551E-2</v>
      </c>
      <c r="H27" s="28"/>
      <c r="I27" s="29"/>
      <c r="J27" s="30"/>
    </row>
    <row r="28" spans="2:11" x14ac:dyDescent="0.25">
      <c r="B28" s="23">
        <v>2024</v>
      </c>
      <c r="C28" s="24">
        <v>45444</v>
      </c>
      <c r="D28" s="40">
        <v>1136.4090000000001</v>
      </c>
      <c r="E28" s="38">
        <f t="shared" si="0"/>
        <v>2.4502582872803824E-2</v>
      </c>
      <c r="H28" s="28"/>
      <c r="I28" s="29"/>
      <c r="J28" s="30"/>
    </row>
    <row r="29" spans="2:11" x14ac:dyDescent="0.25">
      <c r="B29" s="23">
        <v>2025</v>
      </c>
      <c r="C29" s="24">
        <v>45809</v>
      </c>
      <c r="D29" s="40">
        <v>1186.259</v>
      </c>
      <c r="E29" s="38">
        <f t="shared" si="0"/>
        <v>4.3866248859345536E-2</v>
      </c>
      <c r="H29" s="28"/>
      <c r="I29" s="29"/>
      <c r="J29" s="30"/>
    </row>
    <row r="30" spans="2:11" x14ac:dyDescent="0.25">
      <c r="B30" s="31" t="s">
        <v>34</v>
      </c>
      <c r="G30" s="4"/>
      <c r="H30" s="4"/>
      <c r="I30" s="4"/>
      <c r="J30" s="4"/>
    </row>
    <row r="32" spans="2:11" x14ac:dyDescent="0.25">
      <c r="G32" s="4"/>
      <c r="H32" s="4"/>
      <c r="I32" s="4"/>
      <c r="J32" s="4"/>
    </row>
    <row r="34" spans="7:10" x14ac:dyDescent="0.25">
      <c r="G34" s="4"/>
      <c r="H34" s="4"/>
      <c r="I34" s="4"/>
      <c r="J34" s="4"/>
    </row>
    <row r="36" spans="7:10" x14ac:dyDescent="0.25">
      <c r="G36" s="4"/>
      <c r="H36" s="4"/>
      <c r="I36" s="4"/>
      <c r="J36" s="4"/>
    </row>
    <row r="38" spans="7:10" x14ac:dyDescent="0.25">
      <c r="G38" s="4"/>
      <c r="H38" s="4"/>
      <c r="I38" s="4"/>
      <c r="J38" s="4"/>
    </row>
    <row r="40" spans="7:10" x14ac:dyDescent="0.25">
      <c r="G40" s="4"/>
      <c r="H40" s="4"/>
      <c r="I40" s="4"/>
      <c r="J40" s="4"/>
    </row>
    <row r="42" spans="7:10" x14ac:dyDescent="0.25">
      <c r="G42" s="4"/>
      <c r="H42" s="4"/>
      <c r="I42" s="4"/>
      <c r="J42" s="4"/>
    </row>
    <row r="44" spans="7:10" x14ac:dyDescent="0.25">
      <c r="G44" s="4"/>
      <c r="H44" s="4"/>
      <c r="I44" s="4"/>
      <c r="J44" s="4"/>
    </row>
    <row r="46" spans="7:10" x14ac:dyDescent="0.25">
      <c r="G46" s="4"/>
      <c r="H46" s="4"/>
      <c r="I46" s="4"/>
      <c r="J46" s="4"/>
    </row>
    <row r="48" spans="7:10" x14ac:dyDescent="0.25">
      <c r="G48" s="4"/>
      <c r="H48" s="4"/>
      <c r="I48" s="4"/>
      <c r="J48" s="4"/>
    </row>
    <row r="50" spans="7:10" x14ac:dyDescent="0.25">
      <c r="G50" s="4"/>
      <c r="H50" s="4"/>
      <c r="I50" s="4"/>
      <c r="J50" s="4"/>
    </row>
    <row r="52" spans="7:10" x14ac:dyDescent="0.25">
      <c r="G52" s="4"/>
      <c r="H52" s="4"/>
      <c r="I52" s="4"/>
      <c r="J52" s="4"/>
    </row>
  </sheetData>
  <mergeCells count="9">
    <mergeCell ref="H6:H7"/>
    <mergeCell ref="I6:I7"/>
    <mergeCell ref="E4:F4"/>
    <mergeCell ref="E5:F5"/>
    <mergeCell ref="B6:B7"/>
    <mergeCell ref="C6:C7"/>
    <mergeCell ref="D6:E6"/>
    <mergeCell ref="F6:F7"/>
    <mergeCell ref="G6:G7"/>
  </mergeCells>
  <pageMargins left="0.511811024" right="0.511811024" top="0.78740157499999996" bottom="0.78740157499999996" header="0.31496062000000002" footer="0.31496062000000002"/>
  <pageSetup paperSize="9" scale="93" orientation="landscape" r:id="rId1"/>
  <headerFooter>
    <oddHeader>&amp;L&amp;G&amp;R&amp;G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ZjhhZjM5YS0xYmYyLTRiODktYTdiNy1kZjJlZDQ5MGRmMjEiIG9yaWdpbj0idXNlclNlbGVjdGVkIiAvPjxVc2VyTmFtZT5TQU5FUEFSXHMwMTM5Njg8L1VzZXJOYW1lPjxEYXRlVGltZT4yOS8wNS8yMDIzIDE1OjA0OjIzPC9EYXRlVGltZT48TGFiZWxTdHJpbmc+Tm8gTWFya2luZz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f8af39a-1bf2-4b89-a7b7-df2ed490df21" origin="userSelected"/>
</file>

<file path=customXml/itemProps1.xml><?xml version="1.0" encoding="utf-8"?>
<ds:datastoreItem xmlns:ds="http://schemas.openxmlformats.org/officeDocument/2006/customXml" ds:itemID="{85E36A9B-B4CC-4A96-8E59-5C1BD740E292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76CB40B-29CD-4588-9133-DF99FAB9393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Indianópolis</vt:lpstr>
    </vt:vector>
  </TitlesOfParts>
  <Company>Sanepar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Carolina Seretnei</dc:creator>
  <cp:lastModifiedBy>Jonas Heitor Kondageski</cp:lastModifiedBy>
  <dcterms:created xsi:type="dcterms:W3CDTF">2022-04-29T19:14:36Z</dcterms:created>
  <dcterms:modified xsi:type="dcterms:W3CDTF">2025-10-24T13:08:11Z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1c914ae1-1876-43d4-98e5-a1422789ecca</vt:lpwstr>
  </property>
  <property fmtid="{D5CDD505-2E9C-101B-9397-08002B2CF9AE}" pid="3" name="bjDocumentSecurityLabel">
    <vt:lpwstr>No Marking</vt:lpwstr>
  </property>
  <property fmtid="{D5CDD505-2E9C-101B-9397-08002B2CF9AE}" pid="4" name="bjSaver">
    <vt:lpwstr>iO+0fCzgGuAH8Nva9E+goGrEspdsc1+I</vt:lpwstr>
  </property>
  <property fmtid="{D5CDD505-2E9C-101B-9397-08002B2CF9AE}" pid="5" name="bjClsUserRVM">
    <vt:lpwstr>[]</vt:lpwstr>
  </property>
  <property fmtid="{D5CDD505-2E9C-101B-9397-08002B2CF9AE}" pid="6" name="bjLabelHistoryID">
    <vt:lpwstr>{85E36A9B-B4CC-4A96-8E59-5C1BD740E292}</vt:lpwstr>
  </property>
</Properties>
</file>