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anela\USRG\USRG\REGULAÇÃO ECONÔMICA\11. GERENCIAL REG. ECONÔMICA\ATENDIMENTO LEI 20253\ATENDIMENTO A LEI 20253_2020\Lei 20.253 - RSU\Municipio São Tomé\Artigo 2º - Publicação Histórico Reajustes\"/>
    </mc:Choice>
  </mc:AlternateContent>
  <xr:revisionPtr revIDLastSave="0" documentId="8_{E307EB2E-0143-4D68-A50F-20B8EBF149DF}" xr6:coauthVersionLast="47" xr6:coauthVersionMax="47" xr10:uidLastSave="{00000000-0000-0000-0000-000000000000}"/>
  <bookViews>
    <workbookView xWindow="-28020" yWindow="705" windowWidth="27180" windowHeight="15420"/>
  </bookViews>
  <sheets>
    <sheet name="São Tom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E28" i="1"/>
  <c r="G14" i="1"/>
  <c r="G15" i="1"/>
  <c r="E27" i="1"/>
  <c r="G12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<sst xmlns="http://schemas.openxmlformats.org/spreadsheetml/2006/main" count="57" uniqueCount="46">
  <si>
    <t>ATENDIMENTO A LEI 20.253/2020</t>
  </si>
  <si>
    <t>CONTRATO</t>
  </si>
  <si>
    <t>MUNICÍPIO</t>
  </si>
  <si>
    <t>TIPO DE CONTRATO</t>
  </si>
  <si>
    <t>OBJETO</t>
  </si>
  <si>
    <t>VIGÊNCIA</t>
  </si>
  <si>
    <t>INÍCIO (DD/MM/AA)</t>
  </si>
  <si>
    <t>TÉRMINO (DD/MM/AA)</t>
  </si>
  <si>
    <t>002/2010</t>
  </si>
  <si>
    <t>São Tomé</t>
  </si>
  <si>
    <t xml:space="preserve">Programa </t>
  </si>
  <si>
    <t>Execução dos serviços públicos de recebimento, tratamento e disposição final dos resíduos sólidos urbanos no aterro sanitário do município de Cianorte gerados no município de São Tomé.</t>
  </si>
  <si>
    <t>12 anos</t>
  </si>
  <si>
    <t>HISTÓRICO DE REAJUSTES</t>
  </si>
  <si>
    <t>ÍNDICE DE INFLAÇÃO¹</t>
  </si>
  <si>
    <t>PERÍODO AQUISITIVO</t>
  </si>
  <si>
    <t>ÍNDICE DE REAJUSTE ²</t>
  </si>
  <si>
    <t>FORMA DE COBRANÇA
(R$/tonelada)</t>
  </si>
  <si>
    <t>RESOLUÇÃO HOMOGATÓRIA</t>
  </si>
  <si>
    <t>AUTORIZAÇÃO PREFEITURA</t>
  </si>
  <si>
    <t xml:space="preserve">ÍNICIO </t>
  </si>
  <si>
    <t>FIM</t>
  </si>
  <si>
    <t>IGPM</t>
  </si>
  <si>
    <t>DIOE Nº 9770/2016</t>
  </si>
  <si>
    <t>---</t>
  </si>
  <si>
    <t>2019³</t>
  </si>
  <si>
    <t>001/2019-AGEPAR</t>
  </si>
  <si>
    <t>003/2021-AGEPAR</t>
  </si>
  <si>
    <t>029/2021-AGEPAR</t>
  </si>
  <si>
    <t>¹ Fonte: Fundação Getúlio Vargas (FGV)</t>
  </si>
  <si>
    <t>² Memória de cálculo índice de reajuste:</t>
  </si>
  <si>
    <t>PERÍODO DE REFERÊNCIA</t>
  </si>
  <si>
    <t>NÚMERO ÍNDICE 
IGPM</t>
  </si>
  <si>
    <t>ÍNDICE DE REAJUSTE*</t>
  </si>
  <si>
    <t xml:space="preserve">* Fórmula: </t>
  </si>
  <si>
    <t>³ Reequilíbrio contratutal decorrente do 1º Termo Aditivo ao COP 002/2010 com a adoção do IGPM com índice de atualização da tarifa, conforme Convênio de Cooperação.</t>
  </si>
  <si>
    <t>DECRETO Nº 1.060/2022</t>
  </si>
  <si>
    <t>012/2022-AGEPAR</t>
  </si>
  <si>
    <t>DECRETO Nº 928/2021</t>
  </si>
  <si>
    <t>DECRETO Nº 1.029/2022</t>
  </si>
  <si>
    <t>DECRETO 1.267/2024</t>
  </si>
  <si>
    <t>026/2024-AGEPAR</t>
  </si>
  <si>
    <t>022/2023-AGEPAR</t>
  </si>
  <si>
    <t>DECRETO Nº 3.506/2023</t>
  </si>
  <si>
    <t>018/2025-AGEPAR</t>
  </si>
  <si>
    <t>DECRETO 1.388/2025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</si>
</sst>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"/>
    <numFmt numFmtId="166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0" fillId="0" borderId="0" xfId="0" applyFont="1"/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17" fontId="0" fillId="0" borderId="0" xfId="0" applyNumberFormat="1" applyFont="1" applyFill="1" applyAlignment="1">
      <alignment horizontal="center"/>
    </xf>
    <xf numFmtId="10" fontId="1" fillId="0" borderId="0" xfId="2" applyNumberFormat="1" applyFont="1" applyFill="1" applyAlignment="1">
      <alignment horizontal="center"/>
    </xf>
    <xf numFmtId="43" fontId="1" fillId="0" borderId="0" xfId="3" applyFont="1" applyFill="1" applyAlignment="1">
      <alignment horizontal="center"/>
    </xf>
    <xf numFmtId="0" fontId="0" fillId="0" borderId="0" xfId="0" quotePrefix="1" applyFont="1" applyFill="1" applyAlignment="1">
      <alignment horizontal="center"/>
    </xf>
    <xf numFmtId="14" fontId="0" fillId="0" borderId="0" xfId="0" quotePrefix="1" applyNumberFormat="1" applyFont="1" applyFill="1" applyAlignment="1">
      <alignment horizontal="center"/>
    </xf>
    <xf numFmtId="17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43" fontId="1" fillId="0" borderId="0" xfId="3" applyFont="1" applyAlignment="1">
      <alignment horizontal="center"/>
    </xf>
    <xf numFmtId="0" fontId="0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" fontId="7" fillId="0" borderId="0" xfId="0" applyNumberFormat="1" applyFont="1" applyFill="1" applyAlignment="1">
      <alignment horizontal="center"/>
    </xf>
    <xf numFmtId="10" fontId="7" fillId="0" borderId="0" xfId="2" applyNumberFormat="1" applyFont="1" applyFill="1" applyAlignment="1">
      <alignment horizontal="center"/>
    </xf>
    <xf numFmtId="0" fontId="9" fillId="0" borderId="0" xfId="0" applyFont="1" applyFill="1"/>
    <xf numFmtId="49" fontId="10" fillId="2" borderId="2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14" fontId="10" fillId="2" borderId="2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Continuous" vertical="justify"/>
    </xf>
    <xf numFmtId="0" fontId="12" fillId="0" borderId="0" xfId="0" applyFont="1" applyFill="1" applyAlignment="1">
      <alignment horizontal="centerContinuous" vertical="justify"/>
    </xf>
    <xf numFmtId="166" fontId="7" fillId="0" borderId="0" xfId="2" applyNumberFormat="1" applyFont="1" applyFill="1" applyAlignment="1">
      <alignment horizontal="center"/>
    </xf>
    <xf numFmtId="166" fontId="1" fillId="0" borderId="0" xfId="2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justify" wrapText="1"/>
    </xf>
    <xf numFmtId="0" fontId="10" fillId="2" borderId="4" xfId="1" applyFont="1" applyFill="1" applyBorder="1" applyAlignment="1">
      <alignment horizontal="justify" wrapText="1"/>
    </xf>
  </cellXfs>
  <cellStyles count="4">
    <cellStyle name="Normal" xfId="0" builtinId="0"/>
    <cellStyle name="Normal 2" xfId="1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29</xdr:row>
      <xdr:rowOff>95250</xdr:rowOff>
    </xdr:from>
    <xdr:ext cx="5820163" cy="80501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1D5E74D7-D8B5-4B39-9A03-473428F3EA24}"/>
                </a:ext>
              </a:extLst>
            </xdr:cNvPr>
            <xdr:cNvSpPr txBox="1"/>
          </xdr:nvSpPr>
          <xdr:spPr>
            <a:xfrm>
              <a:off x="704850" y="5057775"/>
              <a:ext cx="3796937" cy="2557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ê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s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imediatamente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anterior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à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data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pedido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ltimo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concedido</m:t>
                        </m:r>
                      </m:den>
                    </m:f>
                    <m:r>
                      <a:rPr lang="pt-BR" sz="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pt-BR" sz="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1×100</m:t>
                    </m:r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1D5E74D7-D8B5-4B39-9A03-473428F3EA24}"/>
                </a:ext>
              </a:extLst>
            </xdr:cNvPr>
            <xdr:cNvSpPr txBox="1"/>
          </xdr:nvSpPr>
          <xdr:spPr>
            <a:xfrm>
              <a:off x="704850" y="5057775"/>
              <a:ext cx="3796937" cy="2557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800" i="0">
                  <a:latin typeface="Cambria Math" panose="02040503050406030204" pitchFamily="18" charset="0"/>
                </a:rPr>
                <a:t>(</a:t>
              </a:r>
              <a:r>
                <a:rPr lang="pt-BR" sz="800" b="0" i="0">
                  <a:latin typeface="Cambria Math" panose="02040503050406030204" pitchFamily="18" charset="0"/>
                </a:rPr>
                <a:t>Número índice do mês imediatamente anterior à data do pedido de reajuste)/(Número índice do último reajuste concedido)</a:t>
              </a:r>
              <a:r>
                <a:rPr lang="pt-BR" sz="8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pt-BR" sz="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1×100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K52"/>
  <sheetViews>
    <sheetView showGridLines="0" tabSelected="1" topLeftCell="A4" zoomScaleNormal="100" zoomScaleSheetLayoutView="130" workbookViewId="0">
      <selection activeCell="N9" sqref="N9"/>
    </sheetView>
  </sheetViews>
  <sheetFormatPr defaultRowHeight="15" x14ac:dyDescent="0.25"/>
  <cols>
    <col min="1" max="1" width="1.85546875" style="2" customWidth="1"/>
    <col min="2" max="2" width="19" style="2" customWidth="1"/>
    <col min="3" max="3" width="16.28515625" style="2" customWidth="1"/>
    <col min="4" max="5" width="13.42578125" style="2" customWidth="1"/>
    <col min="6" max="6" width="21.85546875" style="2" bestFit="1" customWidth="1"/>
    <col min="7" max="7" width="20.7109375" style="2" customWidth="1"/>
    <col min="8" max="8" width="17" style="2" customWidth="1"/>
    <col min="9" max="9" width="30" style="2" customWidth="1"/>
    <col min="10" max="10" width="2.42578125" style="2" customWidth="1"/>
    <col min="11" max="16384" width="9.140625" style="2"/>
  </cols>
  <sheetData>
    <row r="1" spans="2:11" x14ac:dyDescent="0.25">
      <c r="B1" s="1"/>
    </row>
    <row r="2" spans="2:11" x14ac:dyDescent="0.25">
      <c r="B2" s="30" t="s">
        <v>0</v>
      </c>
      <c r="C2" s="30"/>
      <c r="D2" s="30"/>
      <c r="E2" s="30"/>
      <c r="F2" s="30"/>
      <c r="G2" s="30"/>
      <c r="H2" s="30"/>
      <c r="I2" s="31"/>
    </row>
    <row r="3" spans="2:11" s="4" customFormat="1" x14ac:dyDescent="0.25">
      <c r="B3" s="3"/>
      <c r="C3" s="3"/>
      <c r="D3" s="3"/>
      <c r="E3" s="3"/>
      <c r="F3" s="3"/>
      <c r="G3" s="3"/>
      <c r="H3" s="3"/>
    </row>
    <row r="4" spans="2:11" ht="30" x14ac:dyDescent="0.25">
      <c r="B4" s="29" t="s">
        <v>1</v>
      </c>
      <c r="C4" s="29" t="s">
        <v>2</v>
      </c>
      <c r="D4" s="5" t="s">
        <v>3</v>
      </c>
      <c r="E4" s="35" t="s">
        <v>4</v>
      </c>
      <c r="F4" s="35" t="s">
        <v>5</v>
      </c>
      <c r="G4" s="5" t="s">
        <v>5</v>
      </c>
      <c r="H4" s="5" t="s">
        <v>6</v>
      </c>
      <c r="I4" s="5" t="s">
        <v>7</v>
      </c>
    </row>
    <row r="5" spans="2:11" ht="77.25" customHeight="1" x14ac:dyDescent="0.25">
      <c r="B5" s="26" t="s">
        <v>8</v>
      </c>
      <c r="C5" s="27" t="s">
        <v>9</v>
      </c>
      <c r="D5" s="27" t="s">
        <v>10</v>
      </c>
      <c r="E5" s="36" t="s">
        <v>11</v>
      </c>
      <c r="F5" s="37" t="e">
        <v>#VALUE!</v>
      </c>
      <c r="G5" s="28" t="s">
        <v>12</v>
      </c>
      <c r="H5" s="28">
        <v>40244</v>
      </c>
      <c r="I5" s="28">
        <v>44627</v>
      </c>
    </row>
    <row r="6" spans="2:11" ht="15" customHeight="1" x14ac:dyDescent="0.25">
      <c r="B6" s="34" t="s">
        <v>13</v>
      </c>
      <c r="C6" s="34" t="s">
        <v>14</v>
      </c>
      <c r="D6" s="34" t="s">
        <v>15</v>
      </c>
      <c r="E6" s="34"/>
      <c r="F6" s="34" t="s">
        <v>16</v>
      </c>
      <c r="G6" s="34" t="s">
        <v>17</v>
      </c>
      <c r="H6" s="34" t="s">
        <v>18</v>
      </c>
      <c r="I6" s="34" t="s">
        <v>19</v>
      </c>
    </row>
    <row r="7" spans="2:11" x14ac:dyDescent="0.25">
      <c r="B7" s="34"/>
      <c r="C7" s="34"/>
      <c r="D7" s="6" t="s">
        <v>20</v>
      </c>
      <c r="E7" s="6" t="s">
        <v>21</v>
      </c>
      <c r="F7" s="34"/>
      <c r="G7" s="34"/>
      <c r="H7" s="34"/>
      <c r="I7" s="34"/>
    </row>
    <row r="8" spans="2:11" x14ac:dyDescent="0.25">
      <c r="B8" s="7">
        <v>2017</v>
      </c>
      <c r="C8" s="8" t="s">
        <v>22</v>
      </c>
      <c r="D8" s="9">
        <v>42430</v>
      </c>
      <c r="E8" s="9">
        <v>42795</v>
      </c>
      <c r="F8" s="10">
        <v>4.8599999999999997E-2</v>
      </c>
      <c r="G8" s="11">
        <v>107.53</v>
      </c>
      <c r="H8" s="12" t="s">
        <v>23</v>
      </c>
      <c r="I8" s="13" t="s">
        <v>24</v>
      </c>
    </row>
    <row r="9" spans="2:11" x14ac:dyDescent="0.25">
      <c r="B9" s="7" t="s">
        <v>25</v>
      </c>
      <c r="C9" s="8" t="s">
        <v>22</v>
      </c>
      <c r="D9" s="9">
        <v>42795</v>
      </c>
      <c r="E9" s="9">
        <v>43374</v>
      </c>
      <c r="F9" s="10">
        <v>0.126</v>
      </c>
      <c r="G9" s="11">
        <v>121.08</v>
      </c>
      <c r="H9" s="14" t="s">
        <v>26</v>
      </c>
      <c r="I9" s="15">
        <v>43490</v>
      </c>
    </row>
    <row r="10" spans="2:11" x14ac:dyDescent="0.25">
      <c r="B10" s="7">
        <v>2020</v>
      </c>
      <c r="C10" s="8" t="s">
        <v>22</v>
      </c>
      <c r="D10" s="14">
        <v>43374</v>
      </c>
      <c r="E10" s="14">
        <v>43891</v>
      </c>
      <c r="F10" s="16">
        <v>8.3572999999999995E-2</v>
      </c>
      <c r="G10" s="17">
        <v>131.19999999999999</v>
      </c>
      <c r="H10" s="7" t="s">
        <v>27</v>
      </c>
      <c r="I10" s="15" t="s">
        <v>38</v>
      </c>
    </row>
    <row r="11" spans="2:11" x14ac:dyDescent="0.25">
      <c r="B11" s="18">
        <v>2021</v>
      </c>
      <c r="C11" s="8" t="s">
        <v>22</v>
      </c>
      <c r="D11" s="9">
        <v>43922</v>
      </c>
      <c r="E11" s="9">
        <v>44228</v>
      </c>
      <c r="F11" s="10">
        <v>0.27350000000000002</v>
      </c>
      <c r="G11" s="11">
        <v>167.09</v>
      </c>
      <c r="H11" s="18" t="s">
        <v>28</v>
      </c>
      <c r="I11" s="15" t="s">
        <v>39</v>
      </c>
      <c r="J11" s="4"/>
      <c r="K11" s="4"/>
    </row>
    <row r="12" spans="2:11" x14ac:dyDescent="0.25">
      <c r="B12" s="18">
        <v>2022</v>
      </c>
      <c r="C12" s="8" t="s">
        <v>22</v>
      </c>
      <c r="D12" s="9">
        <v>44256</v>
      </c>
      <c r="E12" s="9">
        <v>44593</v>
      </c>
      <c r="F12" s="10">
        <v>0.16121754150039203</v>
      </c>
      <c r="G12" s="11">
        <f>G11*(1+F12)</f>
        <v>194.02783900930052</v>
      </c>
      <c r="H12" s="18" t="s">
        <v>37</v>
      </c>
      <c r="I12" s="8" t="s">
        <v>36</v>
      </c>
      <c r="J12" s="4"/>
      <c r="K12" s="4"/>
    </row>
    <row r="13" spans="2:11" x14ac:dyDescent="0.25">
      <c r="B13" s="7">
        <v>2023</v>
      </c>
      <c r="C13" s="8" t="s">
        <v>22</v>
      </c>
      <c r="D13" s="9">
        <v>44621</v>
      </c>
      <c r="E13" s="9">
        <v>44958</v>
      </c>
      <c r="F13" s="33">
        <v>1.8584E-2</v>
      </c>
      <c r="G13" s="11">
        <v>197.63</v>
      </c>
      <c r="H13" s="18" t="s">
        <v>42</v>
      </c>
      <c r="I13" s="8" t="s">
        <v>43</v>
      </c>
      <c r="J13" s="4"/>
      <c r="K13" s="4"/>
    </row>
    <row r="14" spans="2:11" x14ac:dyDescent="0.25">
      <c r="B14" s="18">
        <v>2024</v>
      </c>
      <c r="C14" s="8" t="s">
        <v>22</v>
      </c>
      <c r="D14" s="9">
        <v>44986</v>
      </c>
      <c r="E14" s="9">
        <v>45323</v>
      </c>
      <c r="F14" s="33">
        <v>-3.7582999999999998E-2</v>
      </c>
      <c r="G14" s="11">
        <f>(1+F14)*G13</f>
        <v>190.20247171</v>
      </c>
      <c r="H14" s="18" t="s">
        <v>41</v>
      </c>
      <c r="I14" s="18" t="s">
        <v>40</v>
      </c>
      <c r="J14" s="4"/>
      <c r="K14" s="4"/>
    </row>
    <row r="15" spans="2:11" x14ac:dyDescent="0.25">
      <c r="B15" s="7">
        <v>2025</v>
      </c>
      <c r="C15" s="8" t="s">
        <v>22</v>
      </c>
      <c r="D15" s="9">
        <v>45352</v>
      </c>
      <c r="E15" s="9">
        <v>45689</v>
      </c>
      <c r="F15" s="33">
        <v>8.4404000000000007E-2</v>
      </c>
      <c r="G15" s="11">
        <f>(1+F15)*G14</f>
        <v>206.25632113221081</v>
      </c>
      <c r="H15" s="18" t="s">
        <v>44</v>
      </c>
      <c r="I15" s="18" t="s">
        <v>45</v>
      </c>
      <c r="J15" s="4"/>
      <c r="K15" s="4"/>
    </row>
    <row r="16" spans="2:11" ht="14.25" customHeight="1" x14ac:dyDescent="0.25">
      <c r="J16" s="4"/>
      <c r="K16" s="4"/>
    </row>
    <row r="17" spans="2:11" x14ac:dyDescent="0.25">
      <c r="B17" s="19" t="s">
        <v>29</v>
      </c>
      <c r="C17" s="4"/>
      <c r="D17" s="4"/>
      <c r="E17" s="4"/>
      <c r="F17" s="4"/>
      <c r="G17" s="4"/>
      <c r="H17" s="4"/>
      <c r="I17" s="4"/>
      <c r="J17" s="4"/>
      <c r="K17" s="4"/>
    </row>
    <row r="18" spans="2:11" x14ac:dyDescent="0.25">
      <c r="B18" s="19" t="s">
        <v>30</v>
      </c>
      <c r="C18" s="4"/>
      <c r="D18" s="4"/>
      <c r="E18" s="4"/>
      <c r="F18" s="4"/>
      <c r="G18" s="4"/>
      <c r="H18" s="4"/>
      <c r="I18" s="4"/>
      <c r="J18" s="4"/>
      <c r="K18" s="4"/>
    </row>
    <row r="19" spans="2:11" ht="6" customHeight="1" x14ac:dyDescent="0.25">
      <c r="B19" s="20"/>
      <c r="C19" s="20"/>
      <c r="D19" s="20"/>
      <c r="E19" s="20"/>
      <c r="F19" s="4"/>
      <c r="G19" s="4"/>
      <c r="H19" s="4"/>
      <c r="I19" s="4"/>
      <c r="J19" s="4"/>
      <c r="K19" s="4"/>
    </row>
    <row r="20" spans="2:11" ht="22.5" x14ac:dyDescent="0.25">
      <c r="B20" s="21" t="s">
        <v>13</v>
      </c>
      <c r="C20" s="21" t="s">
        <v>31</v>
      </c>
      <c r="D20" s="21" t="s">
        <v>32</v>
      </c>
      <c r="E20" s="21" t="s">
        <v>33</v>
      </c>
    </row>
    <row r="21" spans="2:11" x14ac:dyDescent="0.25">
      <c r="B21" s="22">
        <v>2016</v>
      </c>
      <c r="C21" s="23">
        <v>42430</v>
      </c>
      <c r="D21" s="22">
        <v>635.34900000000005</v>
      </c>
      <c r="E21" s="24" t="s">
        <v>24</v>
      </c>
      <c r="G21" s="4"/>
      <c r="H21" s="4"/>
      <c r="I21" s="4"/>
      <c r="J21" s="4"/>
    </row>
    <row r="22" spans="2:11" x14ac:dyDescent="0.25">
      <c r="B22" s="22">
        <v>2017</v>
      </c>
      <c r="C22" s="23">
        <v>42795</v>
      </c>
      <c r="D22" s="22">
        <v>666.197</v>
      </c>
      <c r="E22" s="24">
        <f t="shared" ref="E22:E29" si="0">D22/D21-1</f>
        <v>4.8552842610911418E-2</v>
      </c>
    </row>
    <row r="23" spans="2:11" x14ac:dyDescent="0.25">
      <c r="B23" s="22" t="s">
        <v>25</v>
      </c>
      <c r="C23" s="23">
        <v>43344</v>
      </c>
      <c r="D23" s="22">
        <v>712.37300000000005</v>
      </c>
      <c r="E23" s="24">
        <f t="shared" si="0"/>
        <v>6.9312830889361576E-2</v>
      </c>
    </row>
    <row r="24" spans="2:11" x14ac:dyDescent="0.25">
      <c r="B24" s="22">
        <v>2020</v>
      </c>
      <c r="C24" s="23">
        <v>43891</v>
      </c>
      <c r="D24" s="22">
        <v>771.90800000000002</v>
      </c>
      <c r="E24" s="24">
        <f t="shared" si="0"/>
        <v>8.3572791220329679E-2</v>
      </c>
      <c r="G24" s="4"/>
      <c r="H24" s="4"/>
      <c r="I24" s="4"/>
      <c r="J24" s="4"/>
    </row>
    <row r="25" spans="2:11" x14ac:dyDescent="0.25">
      <c r="B25" s="22">
        <v>2021</v>
      </c>
      <c r="C25" s="23">
        <v>44228</v>
      </c>
      <c r="D25" s="22">
        <v>983.06299999999999</v>
      </c>
      <c r="E25" s="24">
        <f t="shared" si="0"/>
        <v>0.27354943853412572</v>
      </c>
      <c r="G25" s="4"/>
      <c r="H25" s="4"/>
      <c r="I25" s="4"/>
      <c r="J25" s="4"/>
    </row>
    <row r="26" spans="2:11" x14ac:dyDescent="0.25">
      <c r="B26" s="22">
        <v>2022</v>
      </c>
      <c r="C26" s="23">
        <v>44593</v>
      </c>
      <c r="D26" s="22">
        <v>1141.546</v>
      </c>
      <c r="E26" s="24">
        <f t="shared" si="0"/>
        <v>0.16121347258517527</v>
      </c>
      <c r="G26" s="4"/>
      <c r="H26" s="4"/>
      <c r="I26" s="4"/>
      <c r="J26" s="4"/>
    </row>
    <row r="27" spans="2:11" x14ac:dyDescent="0.25">
      <c r="B27" s="22">
        <v>2023</v>
      </c>
      <c r="C27" s="23">
        <v>44958</v>
      </c>
      <c r="D27" s="22">
        <v>1162.761</v>
      </c>
      <c r="E27" s="32">
        <f t="shared" si="0"/>
        <v>1.8584446005679878E-2</v>
      </c>
      <c r="G27" s="4"/>
      <c r="H27" s="4"/>
      <c r="I27" s="4"/>
      <c r="J27" s="4"/>
    </row>
    <row r="28" spans="2:11" x14ac:dyDescent="0.25">
      <c r="B28" s="22">
        <v>2024</v>
      </c>
      <c r="C28" s="23">
        <v>45323</v>
      </c>
      <c r="D28" s="22">
        <v>1119.0609999999999</v>
      </c>
      <c r="E28" s="32">
        <f t="shared" si="0"/>
        <v>-3.7582959868795118E-2</v>
      </c>
      <c r="G28" s="4"/>
      <c r="H28" s="4"/>
      <c r="I28" s="4"/>
      <c r="J28" s="4"/>
    </row>
    <row r="29" spans="2:11" x14ac:dyDescent="0.25">
      <c r="B29" s="22">
        <v>2025</v>
      </c>
      <c r="C29" s="23">
        <v>45689</v>
      </c>
      <c r="D29" s="22">
        <v>1213.5139999999999</v>
      </c>
      <c r="E29" s="32">
        <f t="shared" si="0"/>
        <v>8.4403799256698164E-2</v>
      </c>
      <c r="G29" s="4"/>
      <c r="H29" s="4"/>
      <c r="I29" s="4"/>
      <c r="J29" s="4"/>
    </row>
    <row r="30" spans="2:11" x14ac:dyDescent="0.25">
      <c r="B30" s="25" t="s">
        <v>34</v>
      </c>
      <c r="G30" s="4"/>
      <c r="H30" s="4"/>
      <c r="I30" s="4"/>
      <c r="J30" s="4"/>
    </row>
    <row r="32" spans="2:11" ht="15.75" customHeight="1" x14ac:dyDescent="0.25">
      <c r="B32" s="19" t="s">
        <v>35</v>
      </c>
      <c r="G32" s="4"/>
      <c r="H32" s="4"/>
      <c r="I32" s="4"/>
      <c r="J32" s="4"/>
    </row>
    <row r="34" spans="7:10" x14ac:dyDescent="0.25">
      <c r="G34" s="4"/>
      <c r="H34" s="4"/>
      <c r="I34" s="4"/>
      <c r="J34" s="4"/>
    </row>
    <row r="36" spans="7:10" x14ac:dyDescent="0.25">
      <c r="G36" s="4"/>
      <c r="H36" s="4"/>
      <c r="I36" s="4"/>
      <c r="J36" s="4"/>
    </row>
    <row r="38" spans="7:10" x14ac:dyDescent="0.25">
      <c r="G38" s="4"/>
      <c r="H38" s="4"/>
      <c r="I38" s="4"/>
      <c r="J38" s="4"/>
    </row>
    <row r="40" spans="7:10" x14ac:dyDescent="0.25">
      <c r="G40" s="4"/>
      <c r="H40" s="4"/>
      <c r="I40" s="4"/>
      <c r="J40" s="4"/>
    </row>
    <row r="42" spans="7:10" x14ac:dyDescent="0.25">
      <c r="G42" s="4"/>
      <c r="H42" s="4"/>
      <c r="I42" s="4"/>
      <c r="J42" s="4"/>
    </row>
    <row r="44" spans="7:10" x14ac:dyDescent="0.25">
      <c r="G44" s="4"/>
      <c r="H44" s="4"/>
      <c r="I44" s="4"/>
      <c r="J44" s="4"/>
    </row>
    <row r="46" spans="7:10" x14ac:dyDescent="0.25">
      <c r="G46" s="4"/>
      <c r="H46" s="4"/>
      <c r="I46" s="4"/>
      <c r="J46" s="4"/>
    </row>
    <row r="48" spans="7:10" x14ac:dyDescent="0.25">
      <c r="G48" s="4"/>
      <c r="H48" s="4"/>
      <c r="I48" s="4"/>
      <c r="J48" s="4"/>
    </row>
    <row r="50" spans="7:10" x14ac:dyDescent="0.25">
      <c r="G50" s="4"/>
      <c r="H50" s="4"/>
      <c r="I50" s="4"/>
      <c r="J50" s="4"/>
    </row>
    <row r="52" spans="7:10" x14ac:dyDescent="0.25">
      <c r="G52" s="4"/>
      <c r="H52" s="4"/>
      <c r="I52" s="4"/>
      <c r="J52" s="4"/>
    </row>
  </sheetData>
  <mergeCells count="9">
    <mergeCell ref="H6:H7"/>
    <mergeCell ref="I6:I7"/>
    <mergeCell ref="E4:F4"/>
    <mergeCell ref="E5:F5"/>
    <mergeCell ref="B6:B7"/>
    <mergeCell ref="C6:C7"/>
    <mergeCell ref="D6:E6"/>
    <mergeCell ref="F6:F7"/>
    <mergeCell ref="G6:G7"/>
  </mergeCells>
  <pageMargins left="0.511811024" right="0.511811024" top="0.78740157499999996" bottom="0.78740157499999996" header="0.31496062000000002" footer="0.31496062000000002"/>
  <pageSetup paperSize="9" scale="88" orientation="landscape" r:id="rId1"/>
  <headerFooter>
    <oddHeader>&amp;L&amp;G&amp;R&amp;G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iAvPjxVc2VyTmFtZT5TQU5FUEFSXHMwMTM5Njg8L1VzZXJOYW1lPjxEYXRlVGltZT4yOS8wNS8yMDIzIDE2OjQ5OjA2PC9EYXRlVGltZT48TGFiZWxTdHJpbmc+Tm8gTWFya2luZz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/>
</file>

<file path=customXml/itemProps1.xml><?xml version="1.0" encoding="utf-8"?>
<ds:datastoreItem xmlns:ds="http://schemas.openxmlformats.org/officeDocument/2006/customXml" ds:itemID="{C426FD2C-0DC5-45DC-9486-0171363A72E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484EBE0-98CE-40A9-8DA7-C074070B572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São Tomé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Carolina Seretnei</dc:creator>
  <cp:lastModifiedBy>Jonas Heitor Kondageski</cp:lastModifiedBy>
  <dcterms:created xsi:type="dcterms:W3CDTF">2022-04-29T19:17:11Z</dcterms:created>
  <dcterms:modified xsi:type="dcterms:W3CDTF">2025-10-24T13:37:18Z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fe56237a-662f-4217-9074-78fbda31f2a2</vt:lpwstr>
  </property>
  <property fmtid="{D5CDD505-2E9C-101B-9397-08002B2CF9AE}" pid="3" name="bjDocumentSecurityLabel">
    <vt:lpwstr>No Marking</vt:lpwstr>
  </property>
  <property fmtid="{D5CDD505-2E9C-101B-9397-08002B2CF9AE}" pid="4" name="bjSaver">
    <vt:lpwstr>iO+0fCzgGuAH8Nva9E+goGrEspdsc1+I</vt:lpwstr>
  </property>
  <property fmtid="{D5CDD505-2E9C-101B-9397-08002B2CF9AE}" pid="5" name="bjClsUserRVM">
    <vt:lpwstr>[]</vt:lpwstr>
  </property>
  <property fmtid="{D5CDD505-2E9C-101B-9397-08002B2CF9AE}" pid="6" name="bjLabelHistoryID">
    <vt:lpwstr>{C426FD2C-0DC5-45DC-9486-0171363A72E0}</vt:lpwstr>
  </property>
</Properties>
</file>